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33600" windowHeight="19140" tabRatio="500"/>
  </bookViews>
  <sheets>
    <sheet name="Sheet1" sheetId="1" r:id="rId1"/>
  </sheets>
  <definedNames>
    <definedName name="_xlnm.Print_Area" localSheetId="0">Sheet1!$A$1:$S$28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" l="1"/>
  <c r="C21" i="1"/>
  <c r="D12" i="1"/>
  <c r="E10" i="1"/>
  <c r="E11" i="1"/>
  <c r="E12" i="1"/>
  <c r="E9" i="1"/>
  <c r="J9" i="1"/>
  <c r="J10" i="1"/>
  <c r="J11" i="1"/>
  <c r="J12" i="1"/>
  <c r="H10" i="1"/>
  <c r="H11" i="1"/>
  <c r="F12" i="1"/>
  <c r="H12" i="1"/>
  <c r="H9" i="1"/>
  <c r="B12" i="1"/>
</calcChain>
</file>

<file path=xl/sharedStrings.xml><?xml version="1.0" encoding="utf-8"?>
<sst xmlns="http://schemas.openxmlformats.org/spreadsheetml/2006/main" count="123" uniqueCount="94">
  <si>
    <t>trad grocery</t>
  </si>
  <si>
    <t>Modern trade</t>
  </si>
  <si>
    <t>on Premise</t>
  </si>
  <si>
    <t># outlets</t>
  </si>
  <si>
    <t>growth</t>
  </si>
  <si>
    <t xml:space="preserve">% $ industry </t>
  </si>
  <si>
    <t>$ TTC</t>
  </si>
  <si>
    <t>full year</t>
  </si>
  <si>
    <t>$ industry</t>
  </si>
  <si>
    <t>Full year</t>
  </si>
  <si>
    <t>TTC $ share</t>
  </si>
  <si>
    <t>TTC % serviced</t>
  </si>
  <si>
    <t>outlets</t>
  </si>
  <si>
    <t>TTC # serviced</t>
  </si>
  <si>
    <t>% Forward</t>
  </si>
  <si>
    <t>stock</t>
  </si>
  <si>
    <t>TTC $</t>
  </si>
  <si>
    <t>g/r vs PY</t>
  </si>
  <si>
    <t>TTC channel</t>
  </si>
  <si>
    <t>contribution</t>
  </si>
  <si>
    <t xml:space="preserve"> </t>
  </si>
  <si>
    <t>high income</t>
  </si>
  <si>
    <t>middle class</t>
  </si>
  <si>
    <t>low</t>
  </si>
  <si>
    <t>poverty</t>
  </si>
  <si>
    <t>modern trade</t>
  </si>
  <si>
    <t>modern trade &amp; trad groc</t>
  </si>
  <si>
    <t>trad groc</t>
  </si>
  <si>
    <t>TTC: brand, pack sizes and price points</t>
  </si>
  <si>
    <t>brand</t>
  </si>
  <si>
    <t>pack size</t>
  </si>
  <si>
    <t>flavor</t>
  </si>
  <si>
    <t>choco</t>
  </si>
  <si>
    <t>50ml</t>
  </si>
  <si>
    <t>500ml</t>
  </si>
  <si>
    <t>1l</t>
  </si>
  <si>
    <t>value</t>
  </si>
  <si>
    <t>upgrade</t>
  </si>
  <si>
    <t>pack- role</t>
  </si>
  <si>
    <t>vanilla</t>
  </si>
  <si>
    <t>60ml</t>
  </si>
  <si>
    <t>Index: velocity where listed ($/yr)</t>
  </si>
  <si>
    <t>purchase incidence</t>
  </si>
  <si>
    <t>Increase transaction with current users</t>
  </si>
  <si>
    <t>#1</t>
  </si>
  <si>
    <t>increase vertical availability for key SKU</t>
  </si>
  <si>
    <t>#2</t>
  </si>
  <si>
    <t>Consumption occasion</t>
  </si>
  <si>
    <t>#3</t>
  </si>
  <si>
    <t>immediate craving</t>
  </si>
  <si>
    <t>Watching TV</t>
  </si>
  <si>
    <t>Meals at home</t>
  </si>
  <si>
    <t>% stores with</t>
  </si>
  <si>
    <t>TTC coolers</t>
  </si>
  <si>
    <t>Delivery</t>
  </si>
  <si>
    <t># TTC sales</t>
  </si>
  <si>
    <t>people</t>
  </si>
  <si>
    <t xml:space="preserve">Role of </t>
  </si>
  <si>
    <t>sales people</t>
  </si>
  <si>
    <t>1 person, all roles</t>
  </si>
  <si>
    <t>key account mngt</t>
  </si>
  <si>
    <t>wholesale mngrs</t>
  </si>
  <si>
    <t>$ share</t>
  </si>
  <si>
    <t>target 3 yrs</t>
  </si>
  <si>
    <t>annual growth rate</t>
  </si>
  <si>
    <t>$ growth rate</t>
  </si>
  <si>
    <t>Volume growth rate</t>
  </si>
  <si>
    <t>Consumption profiles</t>
  </si>
  <si>
    <t>"Excellence"</t>
  </si>
  <si>
    <t>"Daily"</t>
  </si>
  <si>
    <t>total Emergia</t>
  </si>
  <si>
    <t>preferred channel</t>
  </si>
  <si>
    <t>mix (in %)</t>
  </si>
  <si>
    <t>population</t>
  </si>
  <si>
    <t>Shopper profiles (across all channels)</t>
  </si>
  <si>
    <t>Channel-review vs previous year (PY)</t>
  </si>
  <si>
    <t>DSD &amp; WHS</t>
  </si>
  <si>
    <t>WHS</t>
  </si>
  <si>
    <t>DSD ( direct)</t>
  </si>
  <si>
    <t>#1 SGO</t>
  </si>
  <si>
    <t>#2 SGO</t>
  </si>
  <si>
    <t>TTC 3 yr strategies</t>
  </si>
  <si>
    <t>Strategic Growth Initiatives (SGO) traditional grocery channel</t>
  </si>
  <si>
    <t>Accuracy: improve segmented assortment/pricing</t>
  </si>
  <si>
    <t>Case4Change</t>
  </si>
  <si>
    <t>Fact page for "The Taste Company" in "Emergia" - a fictitious, globally successful Ice-cream manufacturer that serves as an illustrative example</t>
  </si>
  <si>
    <t>(Trad groc = 100)</t>
  </si>
  <si>
    <t>10% vs. MT consumer price</t>
  </si>
  <si>
    <t>retail margin/liter</t>
  </si>
  <si>
    <t>Chng vs. #1 compet. (in % pts, past 2 yrs)</t>
  </si>
  <si>
    <t>TTC 3 year targets from headquarter, key comp. benchmark</t>
  </si>
  <si>
    <t>TTC #1 competitor</t>
  </si>
  <si>
    <t>Pricing (TTC = 100)</t>
  </si>
  <si>
    <t>Brand preference vs.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</si>
</sst>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sz val="20"/>
      <color theme="1"/>
      <name val="Calibri"/>
      <scheme val="minor"/>
    </font>
    <font>
      <sz val="26"/>
      <color theme="1"/>
      <name val="Arial Blac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</cellXfs>
  <cellStyles count="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Percent" xfId="1" builtinId="5"/>
  </cellStyles>
  <dxfs count="58">
    <dxf>
      <alignment horizontal="center" vertical="center" textRotation="0" wrapText="0" indent="0" justifyLastLine="0" shrinkToFit="0"/>
    </dxf>
    <dxf>
      <numFmt numFmtId="13" formatCode="0%"/>
      <alignment horizontal="center" vertical="center" textRotation="0" wrapText="0" indent="0" justifyLastLine="0" shrinkToFit="0"/>
    </dxf>
    <dxf>
      <alignment horizontal="center" vertical="center" textRotation="0" wrapText="0" indent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horizontal="general" vertical="center" textRotation="0" wrapText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horizontal="general" vertical="center" textRotation="0" wrapText="0" indent="0" justifyLastLine="0" shrinkToFit="0" readingOrder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horizontal="center" vertical="center" textRotation="0" indent="0" justifyLastLine="0" shrinkToFit="0"/>
    </dxf>
    <dxf>
      <alignment horizontal="center" vertical="center" textRotation="0" wrapText="1" indent="0" justifyLastLine="0" shrinkToFit="0" readingOrder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horizontal="center" vertical="center" textRotation="0" wrapText="0" indent="0" justifyLastLine="0" shrinkToFit="0" readingOrder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vertical="center" textRotation="0" justifyLastLine="0" shrinkToFit="0"/>
    </dxf>
    <dxf>
      <numFmt numFmtId="164" formatCode="0.0"/>
      <alignment vertical="center" textRotation="0" justifyLastLine="0" shrinkToFit="0"/>
    </dxf>
    <dxf>
      <alignment vertical="center" textRotation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vertical="center" textRotation="0" justifyLastLine="0" shrinkToFit="0"/>
    </dxf>
    <dxf>
      <alignment vertical="center" textRotation="0" justifyLastLine="0" shrinkToFit="0"/>
    </dxf>
    <dxf>
      <numFmt numFmtId="164" formatCode="0.0"/>
      <alignment vertical="center" textRotation="0" justifyLastLine="0" shrinkToFit="0"/>
    </dxf>
    <dxf>
      <numFmt numFmtId="3" formatCode="#,##0"/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  <dxf>
      <alignment vertical="center" textRotation="0" justifyLastLine="0" shrinkToFit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e6" displayName="Table6" ref="A6:S12" headerRowCount="0" totalsRowShown="0" headerRowDxfId="57" dataDxfId="56">
  <tableColumns count="19">
    <tableColumn id="1" name="Column1" dataDxfId="55"/>
    <tableColumn id="2" name="Column2" dataDxfId="54"/>
    <tableColumn id="3" name="Column3" dataDxfId="53"/>
    <tableColumn id="4" name="Column4" dataDxfId="52"/>
    <tableColumn id="5" name="Column5" dataDxfId="51" dataCellStyle="Percent">
      <calculatedColumnFormula>D6/$D$12</calculatedColumnFormula>
    </tableColumn>
    <tableColumn id="6" name="Column6" dataDxfId="50"/>
    <tableColumn id="7" name="Column7" dataDxfId="49"/>
    <tableColumn id="8" name="Column8" dataDxfId="48" dataCellStyle="Percent">
      <calculatedColumnFormula>F6/D6</calculatedColumnFormula>
    </tableColumn>
    <tableColumn id="9" name="Column9" dataDxfId="47"/>
    <tableColumn id="10" name="Column10" dataDxfId="46"/>
    <tableColumn id="11" name="Column11" dataDxfId="45"/>
    <tableColumn id="12" name="Column12" dataDxfId="44"/>
    <tableColumn id="13" name="Column13" dataDxfId="43"/>
    <tableColumn id="14" name="Column14" dataDxfId="42"/>
    <tableColumn id="15" name="Column15" dataDxfId="41"/>
    <tableColumn id="16" name="Column16" headerRowDxfId="40" dataDxfId="39"/>
    <tableColumn id="17" name="Column17" headerRowDxfId="38" dataDxfId="37"/>
    <tableColumn id="18" name="Column18" headerRowDxfId="36" dataDxfId="35"/>
    <tableColumn id="19" name="Column19" headerRowDxfId="34" dataDxfId="33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8" name="Table8" displayName="Table8" ref="G24:I27" headerRowCount="0" totalsRowShown="0" headerRowDxfId="32" dataDxfId="31">
  <tableColumns count="3">
    <tableColumn id="1" name="Column1" dataDxfId="30"/>
    <tableColumn id="2" name="Column2" dataDxfId="29"/>
    <tableColumn id="3" name="Column3" dataDxfId="28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id="9" name="Table9" displayName="Table9" ref="A16:E21" headerRowCount="0" totalsRowShown="0" headerRowDxfId="27" dataDxfId="26">
  <tableColumns count="5">
    <tableColumn id="1" name="Column1" dataDxfId="25"/>
    <tableColumn id="2" name="Column2" dataDxfId="24"/>
    <tableColumn id="3" name="Column3" dataDxfId="23"/>
    <tableColumn id="4" name="Column4" dataDxfId="22"/>
    <tableColumn id="5" name="Column5" dataDxfId="21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id="12" name="Table12" displayName="Table12" ref="L16:P28" headerRowCount="0" totalsRowShown="0" headerRowDxfId="20" dataDxfId="19">
  <tableColumns count="5">
    <tableColumn id="1" name="Column1" dataDxfId="18"/>
    <tableColumn id="2" name="Column2" dataDxfId="17"/>
    <tableColumn id="3" name="Column3" dataDxfId="16"/>
    <tableColumn id="4" name="Column4" dataDxfId="15"/>
    <tableColumn id="5" name="Column5" headerRowDxfId="14" dataDxfId="13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id="13" name="Table13" displayName="Table13" ref="A24:E28" headerRowCount="0" totalsRowShown="0" headerRowDxfId="12" dataDxfId="11">
  <tableColumns count="5">
    <tableColumn id="1" name="Column1" dataDxfId="10"/>
    <tableColumn id="3" name="Column3" dataDxfId="9"/>
    <tableColumn id="2" name="Column2" dataDxfId="8"/>
    <tableColumn id="4" name="Column4" dataDxfId="7"/>
    <tableColumn id="5" name="Column5" dataDxfId="6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id="14" name="Table14" displayName="Table14" ref="G16:J20" totalsRowShown="0" headerRowDxfId="5" dataDxfId="4">
  <tableColumns count="4">
    <tableColumn id="1" name=" " dataDxfId="3"/>
    <tableColumn id="2" name="target 3 yrs" dataDxfId="2"/>
    <tableColumn id="3" name="annual growth rate" dataDxfId="1"/>
    <tableColumn id="4" name="Chng vs. #1 compet. (in % pts, past 2 yrs)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35"/>
  <sheetViews>
    <sheetView tabSelected="1" workbookViewId="0">
      <selection sqref="A1:S28"/>
    </sheetView>
  </sheetViews>
  <sheetFormatPr baseColWidth="10" defaultRowHeight="15" x14ac:dyDescent="0"/>
  <cols>
    <col min="1" max="1" width="19.6640625" customWidth="1"/>
    <col min="2" max="2" width="11" customWidth="1"/>
    <col min="3" max="3" width="12.5" customWidth="1"/>
    <col min="4" max="4" width="13.83203125" customWidth="1"/>
    <col min="5" max="5" width="13.33203125" customWidth="1"/>
    <col min="6" max="7" width="11" customWidth="1"/>
    <col min="8" max="8" width="13" customWidth="1"/>
    <col min="9" max="9" width="16.6640625" customWidth="1"/>
    <col min="10" max="10" width="13.6640625" customWidth="1"/>
    <col min="11" max="11" width="11.6640625" customWidth="1"/>
    <col min="12" max="12" width="12" customWidth="1"/>
    <col min="13" max="14" width="13" customWidth="1"/>
    <col min="15" max="15" width="13.33203125" customWidth="1"/>
    <col min="16" max="16" width="13.83203125" customWidth="1"/>
  </cols>
  <sheetData>
    <row r="1" spans="1:19" ht="38">
      <c r="A1" s="17" t="s">
        <v>84</v>
      </c>
    </row>
    <row r="2" spans="1:19" ht="25">
      <c r="A2" s="16" t="s">
        <v>85</v>
      </c>
    </row>
    <row r="4" spans="1:19" s="1" customFormat="1" ht="37" customHeight="1">
      <c r="A4" s="4" t="s">
        <v>75</v>
      </c>
    </row>
    <row r="5" spans="1:19" s="1" customFormat="1" ht="6" customHeight="1"/>
    <row r="6" spans="1:19" s="1" customFormat="1" ht="37" customHeight="1">
      <c r="B6" s="5" t="s">
        <v>3</v>
      </c>
      <c r="C6" s="5" t="s">
        <v>5</v>
      </c>
      <c r="D6" s="5" t="s">
        <v>8</v>
      </c>
      <c r="E6" s="5" t="s">
        <v>18</v>
      </c>
      <c r="F6" s="5" t="s">
        <v>6</v>
      </c>
      <c r="G6" s="5" t="s">
        <v>16</v>
      </c>
      <c r="H6" s="5" t="s">
        <v>10</v>
      </c>
      <c r="I6" s="5" t="s">
        <v>11</v>
      </c>
      <c r="J6" s="18" t="s">
        <v>13</v>
      </c>
      <c r="K6" s="5" t="s">
        <v>14</v>
      </c>
      <c r="L6" s="5" t="s">
        <v>52</v>
      </c>
      <c r="M6" s="5" t="s">
        <v>54</v>
      </c>
      <c r="N6" s="5" t="s">
        <v>55</v>
      </c>
      <c r="O6" s="5" t="s">
        <v>57</v>
      </c>
      <c r="P6" s="3" t="s">
        <v>88</v>
      </c>
      <c r="Q6" s="3" t="s">
        <v>91</v>
      </c>
      <c r="R6" s="3" t="s">
        <v>91</v>
      </c>
      <c r="S6" s="3" t="s">
        <v>91</v>
      </c>
    </row>
    <row r="7" spans="1:19" s="1" customFormat="1" ht="47" customHeight="1">
      <c r="B7" s="5"/>
      <c r="C7" s="5" t="s">
        <v>4</v>
      </c>
      <c r="D7" s="5" t="s">
        <v>9</v>
      </c>
      <c r="E7" s="5" t="s">
        <v>19</v>
      </c>
      <c r="F7" s="5" t="s">
        <v>7</v>
      </c>
      <c r="G7" s="5" t="s">
        <v>17</v>
      </c>
      <c r="H7" s="5"/>
      <c r="I7" s="5" t="s">
        <v>12</v>
      </c>
      <c r="J7" s="5" t="s">
        <v>12</v>
      </c>
      <c r="K7" s="5" t="s">
        <v>15</v>
      </c>
      <c r="L7" s="5" t="s">
        <v>53</v>
      </c>
      <c r="M7" s="5"/>
      <c r="N7" s="5" t="s">
        <v>56</v>
      </c>
      <c r="O7" s="5" t="s">
        <v>58</v>
      </c>
      <c r="P7" s="1" t="s">
        <v>86</v>
      </c>
      <c r="Q7" s="1" t="s">
        <v>62</v>
      </c>
      <c r="R7" s="3" t="s">
        <v>92</v>
      </c>
      <c r="S7" s="3" t="s">
        <v>93</v>
      </c>
    </row>
    <row r="8" spans="1:19" s="1" customFormat="1" ht="14" customHeight="1">
      <c r="B8" s="14"/>
      <c r="C8" s="15"/>
      <c r="D8" s="5"/>
      <c r="E8" s="9" t="s">
        <v>20</v>
      </c>
      <c r="F8" s="5"/>
      <c r="G8" s="15"/>
      <c r="H8" s="9" t="s">
        <v>20</v>
      </c>
      <c r="I8" s="5"/>
      <c r="J8" s="5"/>
      <c r="K8" s="5"/>
      <c r="L8" s="5"/>
      <c r="M8" s="5"/>
      <c r="N8" s="5"/>
      <c r="O8" s="5"/>
    </row>
    <row r="9" spans="1:19" s="1" customFormat="1" ht="37" customHeight="1">
      <c r="A9" s="1" t="s">
        <v>0</v>
      </c>
      <c r="B9" s="6">
        <v>30000</v>
      </c>
      <c r="C9" s="7">
        <v>3</v>
      </c>
      <c r="D9" s="8">
        <v>350</v>
      </c>
      <c r="E9" s="9">
        <f>D9/$D$12</f>
        <v>0.7</v>
      </c>
      <c r="F9" s="8">
        <v>60</v>
      </c>
      <c r="G9" s="7">
        <v>2.5</v>
      </c>
      <c r="H9" s="9">
        <f>F9/D9</f>
        <v>0.17142857142857143</v>
      </c>
      <c r="I9" s="8">
        <v>70</v>
      </c>
      <c r="J9" s="8">
        <f>(I9/100)*B9</f>
        <v>21000</v>
      </c>
      <c r="K9" s="8">
        <v>12</v>
      </c>
      <c r="L9" s="8">
        <v>20</v>
      </c>
      <c r="M9" s="8" t="s">
        <v>76</v>
      </c>
      <c r="N9" s="8">
        <v>50</v>
      </c>
      <c r="O9" s="8" t="s">
        <v>59</v>
      </c>
      <c r="P9" s="1">
        <v>100</v>
      </c>
    </row>
    <row r="10" spans="1:19" s="1" customFormat="1" ht="37" customHeight="1">
      <c r="A10" s="1" t="s">
        <v>1</v>
      </c>
      <c r="B10" s="6">
        <v>10000</v>
      </c>
      <c r="C10" s="7">
        <v>5</v>
      </c>
      <c r="D10" s="8">
        <v>50</v>
      </c>
      <c r="E10" s="9">
        <f t="shared" ref="E10:E12" si="0">D10/$D$12</f>
        <v>0.1</v>
      </c>
      <c r="F10" s="8">
        <v>10</v>
      </c>
      <c r="G10" s="7">
        <v>5</v>
      </c>
      <c r="H10" s="9">
        <f t="shared" ref="H10:H12" si="1">F10/D10</f>
        <v>0.2</v>
      </c>
      <c r="I10" s="8">
        <v>100</v>
      </c>
      <c r="J10" s="8">
        <f t="shared" ref="J10:J11" si="2">(I10/100)*B10</f>
        <v>10000</v>
      </c>
      <c r="K10" s="8">
        <v>22</v>
      </c>
      <c r="L10" s="8">
        <v>10</v>
      </c>
      <c r="M10" s="8" t="s">
        <v>78</v>
      </c>
      <c r="N10" s="8">
        <v>5</v>
      </c>
      <c r="O10" s="8" t="s">
        <v>60</v>
      </c>
      <c r="P10" s="1">
        <v>90</v>
      </c>
    </row>
    <row r="11" spans="1:19" s="1" customFormat="1" ht="37" customHeight="1">
      <c r="A11" s="1" t="s">
        <v>2</v>
      </c>
      <c r="B11" s="6">
        <v>30000</v>
      </c>
      <c r="C11" s="7">
        <v>5</v>
      </c>
      <c r="D11" s="8">
        <v>100</v>
      </c>
      <c r="E11" s="9">
        <f t="shared" si="0"/>
        <v>0.2</v>
      </c>
      <c r="F11" s="8">
        <v>30</v>
      </c>
      <c r="G11" s="7">
        <v>5</v>
      </c>
      <c r="H11" s="9">
        <f t="shared" si="1"/>
        <v>0.3</v>
      </c>
      <c r="I11" s="8">
        <v>50</v>
      </c>
      <c r="J11" s="8">
        <f t="shared" si="2"/>
        <v>15000</v>
      </c>
      <c r="K11" s="8">
        <v>30</v>
      </c>
      <c r="L11" s="8">
        <v>30</v>
      </c>
      <c r="M11" s="8" t="s">
        <v>77</v>
      </c>
      <c r="N11" s="8">
        <v>5</v>
      </c>
      <c r="O11" s="8" t="s">
        <v>61</v>
      </c>
      <c r="P11" s="3" t="s">
        <v>87</v>
      </c>
    </row>
    <row r="12" spans="1:19" s="1" customFormat="1" ht="37" customHeight="1">
      <c r="A12" s="1" t="s">
        <v>70</v>
      </c>
      <c r="B12" s="6">
        <f>SUM(B9:B11)</f>
        <v>70000</v>
      </c>
      <c r="C12" s="7">
        <v>4</v>
      </c>
      <c r="D12" s="6">
        <f>SUM(D9:D11)</f>
        <v>500</v>
      </c>
      <c r="E12" s="9">
        <f t="shared" si="0"/>
        <v>1</v>
      </c>
      <c r="F12" s="6">
        <f>SUM(F9:F11)</f>
        <v>100</v>
      </c>
      <c r="G12" s="7">
        <v>3</v>
      </c>
      <c r="H12" s="9">
        <f t="shared" si="1"/>
        <v>0.2</v>
      </c>
      <c r="I12" s="8">
        <v>65</v>
      </c>
      <c r="J12" s="6">
        <f>SUM(J9:J11)</f>
        <v>46000</v>
      </c>
      <c r="K12" s="8"/>
      <c r="L12" s="8"/>
      <c r="M12" s="8"/>
      <c r="N12" s="8"/>
      <c r="O12" s="8"/>
    </row>
    <row r="13" spans="1:19" s="1" customFormat="1" ht="37" customHeight="1">
      <c r="B13" s="6"/>
      <c r="C13" s="7"/>
      <c r="D13" s="6"/>
      <c r="E13" s="9"/>
      <c r="F13" s="6"/>
      <c r="G13" s="7"/>
      <c r="H13" s="9"/>
      <c r="I13" s="8"/>
      <c r="J13" s="6"/>
      <c r="K13" s="8"/>
      <c r="L13" s="8"/>
      <c r="M13" s="8"/>
      <c r="N13" s="8"/>
      <c r="O13" s="8"/>
    </row>
    <row r="14" spans="1:19" s="1" customFormat="1" ht="27" customHeight="1">
      <c r="D14" s="1" t="s">
        <v>20</v>
      </c>
    </row>
    <row r="15" spans="1:19" s="1" customFormat="1" ht="37" customHeight="1">
      <c r="A15" s="4" t="s">
        <v>74</v>
      </c>
      <c r="G15" s="4" t="s">
        <v>90</v>
      </c>
      <c r="L15" s="4" t="s">
        <v>28</v>
      </c>
    </row>
    <row r="16" spans="1:19" s="1" customFormat="1" ht="56" customHeight="1">
      <c r="B16" s="1" t="s">
        <v>73</v>
      </c>
      <c r="C16" s="1" t="s">
        <v>72</v>
      </c>
      <c r="D16" s="1" t="s">
        <v>71</v>
      </c>
      <c r="G16" s="1" t="s">
        <v>20</v>
      </c>
      <c r="H16" s="1" t="s">
        <v>63</v>
      </c>
      <c r="I16" s="3" t="s">
        <v>64</v>
      </c>
      <c r="J16" s="3" t="s">
        <v>89</v>
      </c>
      <c r="L16" s="1" t="s">
        <v>29</v>
      </c>
      <c r="M16" s="1" t="s">
        <v>31</v>
      </c>
      <c r="N16" s="1" t="s">
        <v>30</v>
      </c>
      <c r="O16" s="1" t="s">
        <v>38</v>
      </c>
      <c r="P16" s="2" t="s">
        <v>41</v>
      </c>
    </row>
    <row r="17" spans="1:16" s="1" customFormat="1" ht="36" customHeight="1">
      <c r="A17" s="1" t="s">
        <v>21</v>
      </c>
      <c r="B17" s="1">
        <v>2.5</v>
      </c>
      <c r="C17" s="8">
        <v>5</v>
      </c>
      <c r="D17" s="1" t="s">
        <v>25</v>
      </c>
      <c r="G17" s="1" t="s">
        <v>62</v>
      </c>
      <c r="H17" s="11">
        <v>0.25</v>
      </c>
      <c r="I17" s="12">
        <v>1.4999999999999999E-2</v>
      </c>
      <c r="J17" s="8">
        <v>-2</v>
      </c>
      <c r="N17" s="8"/>
      <c r="O17" s="8"/>
      <c r="P17" s="2"/>
    </row>
    <row r="18" spans="1:16" s="1" customFormat="1" ht="36" customHeight="1">
      <c r="A18" s="1" t="s">
        <v>22</v>
      </c>
      <c r="B18" s="1">
        <v>25</v>
      </c>
      <c r="C18" s="8">
        <v>50</v>
      </c>
      <c r="D18" s="1" t="s">
        <v>26</v>
      </c>
      <c r="G18" s="1" t="s">
        <v>65</v>
      </c>
      <c r="H18" s="8"/>
      <c r="I18" s="11">
        <v>7.0000000000000007E-2</v>
      </c>
      <c r="J18" s="8">
        <v>-2</v>
      </c>
      <c r="L18" s="10" t="s">
        <v>68</v>
      </c>
      <c r="M18" s="1" t="s">
        <v>32</v>
      </c>
      <c r="N18" s="8" t="s">
        <v>33</v>
      </c>
      <c r="O18" s="8" t="s">
        <v>37</v>
      </c>
      <c r="P18" s="8">
        <v>80</v>
      </c>
    </row>
    <row r="19" spans="1:16" s="1" customFormat="1" ht="36" customHeight="1">
      <c r="A19" s="1" t="s">
        <v>23</v>
      </c>
      <c r="B19" s="1">
        <v>17.5</v>
      </c>
      <c r="C19" s="8">
        <v>35</v>
      </c>
      <c r="D19" s="1" t="s">
        <v>27</v>
      </c>
      <c r="G19" s="1" t="s">
        <v>66</v>
      </c>
      <c r="H19" s="8"/>
      <c r="I19" s="11">
        <v>0.05</v>
      </c>
      <c r="J19" s="8">
        <v>-4</v>
      </c>
      <c r="N19" s="8" t="s">
        <v>34</v>
      </c>
      <c r="O19" s="8" t="s">
        <v>36</v>
      </c>
      <c r="P19" s="8">
        <v>105</v>
      </c>
    </row>
    <row r="20" spans="1:16" s="1" customFormat="1" ht="36" customHeight="1">
      <c r="A20" s="1" t="s">
        <v>24</v>
      </c>
      <c r="B20" s="1">
        <v>5</v>
      </c>
      <c r="C20" s="8">
        <v>10</v>
      </c>
      <c r="D20" s="1" t="s">
        <v>27</v>
      </c>
      <c r="H20" s="8"/>
      <c r="I20" s="11"/>
      <c r="J20" s="8"/>
      <c r="N20" s="8" t="s">
        <v>35</v>
      </c>
      <c r="O20" s="8" t="s">
        <v>36</v>
      </c>
      <c r="P20" s="8">
        <v>90</v>
      </c>
    </row>
    <row r="21" spans="1:16" s="1" customFormat="1" ht="36" customHeight="1">
      <c r="A21" s="1" t="s">
        <v>70</v>
      </c>
      <c r="B21" s="1">
        <f>SUM(B17:B20)</f>
        <v>50</v>
      </c>
      <c r="C21" s="8">
        <f>SUM(C17:C20)</f>
        <v>100</v>
      </c>
      <c r="L21" s="1" t="s">
        <v>20</v>
      </c>
      <c r="M21" s="1" t="s">
        <v>39</v>
      </c>
      <c r="N21" s="8" t="s">
        <v>33</v>
      </c>
      <c r="O21" s="8" t="s">
        <v>37</v>
      </c>
      <c r="P21" s="8">
        <v>80</v>
      </c>
    </row>
    <row r="22" spans="1:16" s="1" customFormat="1" ht="37" customHeight="1">
      <c r="N22" s="8" t="s">
        <v>34</v>
      </c>
      <c r="O22" s="8" t="s">
        <v>36</v>
      </c>
      <c r="P22" s="8">
        <v>105</v>
      </c>
    </row>
    <row r="23" spans="1:16" s="1" customFormat="1" ht="36" customHeight="1">
      <c r="A23" s="4" t="s">
        <v>82</v>
      </c>
      <c r="G23" s="4" t="s">
        <v>67</v>
      </c>
      <c r="N23" s="8" t="s">
        <v>35</v>
      </c>
      <c r="O23" s="8" t="s">
        <v>36</v>
      </c>
      <c r="P23" s="8">
        <v>90</v>
      </c>
    </row>
    <row r="24" spans="1:16" s="1" customFormat="1" ht="23" customHeight="1">
      <c r="A24" s="13" t="s">
        <v>79</v>
      </c>
      <c r="B24" s="1" t="s">
        <v>42</v>
      </c>
      <c r="H24" s="10" t="s">
        <v>47</v>
      </c>
      <c r="L24" s="10" t="s">
        <v>69</v>
      </c>
      <c r="M24" s="1" t="s">
        <v>32</v>
      </c>
      <c r="N24" s="8" t="s">
        <v>40</v>
      </c>
      <c r="O24" s="8" t="s">
        <v>37</v>
      </c>
      <c r="P24" s="8">
        <v>105</v>
      </c>
    </row>
    <row r="25" spans="1:16" s="1" customFormat="1" ht="36" customHeight="1">
      <c r="A25" s="13" t="s">
        <v>80</v>
      </c>
      <c r="B25" s="1" t="s">
        <v>43</v>
      </c>
      <c r="G25" s="1" t="s">
        <v>44</v>
      </c>
      <c r="H25" s="1" t="s">
        <v>49</v>
      </c>
      <c r="N25" s="8" t="s">
        <v>35</v>
      </c>
      <c r="O25" s="8" t="s">
        <v>36</v>
      </c>
      <c r="P25" s="8">
        <v>110</v>
      </c>
    </row>
    <row r="26" spans="1:16" s="1" customFormat="1" ht="36" customHeight="1">
      <c r="A26" s="10" t="s">
        <v>81</v>
      </c>
      <c r="G26" s="1" t="s">
        <v>46</v>
      </c>
      <c r="H26" s="1" t="s">
        <v>50</v>
      </c>
      <c r="N26" s="8"/>
      <c r="O26" s="8"/>
      <c r="P26" s="8"/>
    </row>
    <row r="27" spans="1:16" s="1" customFormat="1" ht="36" customHeight="1">
      <c r="A27" s="1" t="s">
        <v>44</v>
      </c>
      <c r="B27" s="1" t="s">
        <v>45</v>
      </c>
      <c r="G27" s="1" t="s">
        <v>48</v>
      </c>
      <c r="H27" s="1" t="s">
        <v>51</v>
      </c>
      <c r="L27" s="1" t="s">
        <v>20</v>
      </c>
      <c r="M27" s="1" t="s">
        <v>39</v>
      </c>
      <c r="N27" s="8" t="s">
        <v>40</v>
      </c>
      <c r="O27" s="8" t="s">
        <v>37</v>
      </c>
      <c r="P27" s="8">
        <v>105</v>
      </c>
    </row>
    <row r="28" spans="1:16" s="1" customFormat="1" ht="36" customHeight="1">
      <c r="A28" s="1" t="s">
        <v>46</v>
      </c>
      <c r="B28" s="1" t="s">
        <v>83</v>
      </c>
      <c r="F28" s="13"/>
      <c r="N28" s="8" t="s">
        <v>35</v>
      </c>
      <c r="O28" s="8" t="s">
        <v>36</v>
      </c>
      <c r="P28" s="8">
        <v>110</v>
      </c>
    </row>
    <row r="29" spans="1:16" s="1" customFormat="1" ht="36" customHeight="1">
      <c r="F29" s="13"/>
    </row>
    <row r="30" spans="1:16" s="1" customFormat="1" ht="36" customHeight="1">
      <c r="F30" s="13"/>
    </row>
    <row r="31" spans="1:16" s="1" customFormat="1" ht="36" customHeight="1">
      <c r="F31" s="13"/>
    </row>
    <row r="32" spans="1:16" s="1" customFormat="1" ht="36" customHeight="1">
      <c r="F32" s="13"/>
    </row>
    <row r="33" spans="6:6" s="1" customFormat="1" ht="36" customHeight="1">
      <c r="F33" s="13"/>
    </row>
    <row r="34" spans="6:6" s="1" customFormat="1" ht="36" customHeight="1">
      <c r="F34" s="13"/>
    </row>
    <row r="35" spans="6:6" s="1" customFormat="1" ht="36" customHeight="1"/>
  </sheetData>
  <phoneticPr fontId="6" type="noConversion"/>
  <printOptions horizontalCentered="1" verticalCentered="1"/>
  <pageMargins left="0" right="0" top="0" bottom="0" header="0" footer="0"/>
  <pageSetup paperSize="9" scale="53" orientation="landscape" horizontalDpi="4294967292" verticalDpi="4294967292"/>
  <tableParts count="6">
    <tablePart r:id="rId1"/>
    <tablePart r:id="rId2"/>
    <tablePart r:id="rId3"/>
    <tablePart r:id="rId4"/>
    <tablePart r:id="rId5"/>
    <tablePart r:id="rId6"/>
  </tablePart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Ingo Bernhardt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Bernhardt</dc:creator>
  <cp:lastModifiedBy>Ingo Bernhardt</cp:lastModifiedBy>
  <cp:lastPrinted>2013-12-28T08:03:18Z</cp:lastPrinted>
  <dcterms:created xsi:type="dcterms:W3CDTF">2013-12-25T11:16:34Z</dcterms:created>
  <dcterms:modified xsi:type="dcterms:W3CDTF">2013-12-28T08:03:38Z</dcterms:modified>
</cp:coreProperties>
</file>